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6"/>
  </bookViews>
  <sheets>
    <sheet name="DGA-TT BOURGES" sheetId="1" r:id="rId1"/>
    <sheet name="EMB BOURGES" sheetId="2" r:id="rId2"/>
    <sheet name="BA 702 AVORD" sheetId="3" r:id="rId3"/>
    <sheet name="DMD 58 NEVERS" sheetId="6" r:id="rId4"/>
    <sheet name="EPMU SAVIGNY" sheetId="5" r:id="rId5"/>
    <sheet name="SH Henrichemont" sheetId="7" r:id="rId6"/>
    <sheet name="CTM ROSNAY" sheetId="4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7" l="1"/>
  <c r="D15" i="4" l="1"/>
  <c r="D16" i="5"/>
  <c r="D95" i="3"/>
  <c r="D66" i="2"/>
  <c r="D81" i="1"/>
</calcChain>
</file>

<file path=xl/sharedStrings.xml><?xml version="1.0" encoding="utf-8"?>
<sst xmlns="http://schemas.openxmlformats.org/spreadsheetml/2006/main" count="200" uniqueCount="181">
  <si>
    <t>N°batiment</t>
  </si>
  <si>
    <t>616 Atelier et PC</t>
  </si>
  <si>
    <t>872 AUTOCOM</t>
  </si>
  <si>
    <t>872 DIO DPS1 Extinction Gaz</t>
  </si>
  <si>
    <t>872 DIO DPS2 Extinction Gaz</t>
  </si>
  <si>
    <t>872 DIO</t>
  </si>
  <si>
    <t>873-874</t>
  </si>
  <si>
    <t>946-224</t>
  </si>
  <si>
    <t>LEMI</t>
  </si>
  <si>
    <t>TOTAL</t>
  </si>
  <si>
    <t>530</t>
  </si>
  <si>
    <t>42</t>
  </si>
  <si>
    <t>4</t>
  </si>
  <si>
    <t>5 ERP</t>
  </si>
  <si>
    <t>9</t>
  </si>
  <si>
    <t xml:space="preserve">10 </t>
  </si>
  <si>
    <t>11</t>
  </si>
  <si>
    <t>50 ERP</t>
  </si>
  <si>
    <t>138 CANTON N°1</t>
  </si>
  <si>
    <t>138 CANTON N°2</t>
  </si>
  <si>
    <t>138 CANTON N°3</t>
  </si>
  <si>
    <t>138 CANTON N°4</t>
  </si>
  <si>
    <t>138 CANTON N°5</t>
  </si>
  <si>
    <t>138 CANTON N°6</t>
  </si>
  <si>
    <t>138 CANTON N°7</t>
  </si>
  <si>
    <t>138 CANTON N°8</t>
  </si>
  <si>
    <t>138 CANTON N°9</t>
  </si>
  <si>
    <t>138 CANTON N°10</t>
  </si>
  <si>
    <t>138 CANTON N°11</t>
  </si>
  <si>
    <t>138 CANTON N°12</t>
  </si>
  <si>
    <t>1 ERP</t>
  </si>
  <si>
    <t>0004</t>
  </si>
  <si>
    <t>0005 ERP</t>
  </si>
  <si>
    <t>0006</t>
  </si>
  <si>
    <t>0014</t>
  </si>
  <si>
    <t>0016</t>
  </si>
  <si>
    <t>0018</t>
  </si>
  <si>
    <t>0019</t>
  </si>
  <si>
    <t>0020</t>
  </si>
  <si>
    <t>0021</t>
  </si>
  <si>
    <t>0022</t>
  </si>
  <si>
    <t>0023</t>
  </si>
  <si>
    <t>0027</t>
  </si>
  <si>
    <t>0028</t>
  </si>
  <si>
    <t>0030</t>
  </si>
  <si>
    <t>0031</t>
  </si>
  <si>
    <t>0060</t>
  </si>
  <si>
    <t>0075</t>
  </si>
  <si>
    <t>0076</t>
  </si>
  <si>
    <t>0099</t>
  </si>
  <si>
    <t>0100</t>
  </si>
  <si>
    <t>0101</t>
  </si>
  <si>
    <t>0105</t>
  </si>
  <si>
    <t>0106</t>
  </si>
  <si>
    <t>0120</t>
  </si>
  <si>
    <t>0135</t>
  </si>
  <si>
    <t>0164</t>
  </si>
  <si>
    <t>0166</t>
  </si>
  <si>
    <t>0174 - 0175</t>
  </si>
  <si>
    <t>0179</t>
  </si>
  <si>
    <t>0182</t>
  </si>
  <si>
    <t>0201</t>
  </si>
  <si>
    <t>0206</t>
  </si>
  <si>
    <t>0209 - 210 (regroupement)</t>
  </si>
  <si>
    <t>0211</t>
  </si>
  <si>
    <t>0212</t>
  </si>
  <si>
    <t>0213</t>
  </si>
  <si>
    <t>0218</t>
  </si>
  <si>
    <t>0229</t>
  </si>
  <si>
    <t>0266, 0134 et 0455</t>
  </si>
  <si>
    <t>0267</t>
  </si>
  <si>
    <t>0307 détection-désenfumage</t>
  </si>
  <si>
    <t>0309</t>
  </si>
  <si>
    <t>0323</t>
  </si>
  <si>
    <t>0353</t>
  </si>
  <si>
    <t>0358</t>
  </si>
  <si>
    <t>0360</t>
  </si>
  <si>
    <t>0366</t>
  </si>
  <si>
    <t>0367</t>
  </si>
  <si>
    <t>0384</t>
  </si>
  <si>
    <t>0389-0390</t>
  </si>
  <si>
    <t>0411</t>
  </si>
  <si>
    <t>0483</t>
  </si>
  <si>
    <t>0484</t>
  </si>
  <si>
    <t>0485</t>
  </si>
  <si>
    <t>0486</t>
  </si>
  <si>
    <t>0487</t>
  </si>
  <si>
    <t>0488</t>
  </si>
  <si>
    <t>0489</t>
  </si>
  <si>
    <t>0490</t>
  </si>
  <si>
    <t>0491</t>
  </si>
  <si>
    <t>0492</t>
  </si>
  <si>
    <t>0493</t>
  </si>
  <si>
    <t>0494</t>
  </si>
  <si>
    <t>0495</t>
  </si>
  <si>
    <t>0653</t>
  </si>
  <si>
    <t>0678 à 0681</t>
  </si>
  <si>
    <t>0708</t>
  </si>
  <si>
    <t>0712</t>
  </si>
  <si>
    <t>0713 SRSA</t>
  </si>
  <si>
    <t>0719 - Y32</t>
  </si>
  <si>
    <t>719 (hors Y32) - 0720 - 0721</t>
  </si>
  <si>
    <t>0726</t>
  </si>
  <si>
    <t>0727</t>
  </si>
  <si>
    <t>DMD 58</t>
  </si>
  <si>
    <t>289 - Poste HT 1</t>
  </si>
  <si>
    <t>290 - Poste HT 2</t>
  </si>
  <si>
    <t>291 - poste HT 3</t>
  </si>
  <si>
    <t>0145</t>
  </si>
  <si>
    <t>0154 et 0155</t>
  </si>
  <si>
    <t xml:space="preserve">0167 </t>
  </si>
  <si>
    <t>0001</t>
  </si>
  <si>
    <t>0002</t>
  </si>
  <si>
    <t>0205 - poste Y20</t>
  </si>
  <si>
    <t>AUTOCOM SURFACE</t>
  </si>
  <si>
    <t>SOUTE A MUNITION</t>
  </si>
  <si>
    <t>FOYER (DSF)</t>
  </si>
  <si>
    <t>BATIMENT K (DSF)</t>
  </si>
  <si>
    <t>BATIMENT F (DSF)</t>
  </si>
  <si>
    <t>BATIMENT A (DSF)</t>
  </si>
  <si>
    <t>HANGAR A BALLONS (DSF)</t>
  </si>
  <si>
    <t>SOUS COURS ANGLAISE (DSF)</t>
  </si>
  <si>
    <t>BATIMENT B CUISINE (DSF)</t>
  </si>
  <si>
    <t>Gymnase bat G (DSF)</t>
  </si>
  <si>
    <t>0037</t>
  </si>
  <si>
    <t>0130 - 0346 et 639 à 644</t>
  </si>
  <si>
    <t>0307 ateliers CRYPTO (extinction)</t>
  </si>
  <si>
    <t>0307 ateliers JTYDS (extinction)</t>
  </si>
  <si>
    <t>0307 extinction (canons à eau CCTP §5.1.14)</t>
  </si>
  <si>
    <t>0310 - LOCAL DMSF Extinction Gaz</t>
  </si>
  <si>
    <t>0310 - LOCAL SIMULATEUR Extinction Gaz</t>
  </si>
  <si>
    <t xml:space="preserve">0310 - RDC NOYAU DURCI  </t>
  </si>
  <si>
    <t>0310 - DPMR (extinction)</t>
  </si>
  <si>
    <t>0310 - TERMINAUX (extinction)</t>
  </si>
  <si>
    <t>0310 - BANDOTEQUE (extinction)</t>
  </si>
  <si>
    <t>0339 - 0340 - 0341 et 0342 COGA</t>
  </si>
  <si>
    <t>0359 (extinction)</t>
  </si>
  <si>
    <t>0389-0390-0412 et 0716 (désenfumage naturel)</t>
  </si>
  <si>
    <t>0458 (désenfumage naturel)</t>
  </si>
  <si>
    <t>724 SRSA F</t>
  </si>
  <si>
    <t>184 CIED</t>
  </si>
  <si>
    <t>398 Extinction Gaz</t>
  </si>
  <si>
    <t>837 cellule 8 poste 2</t>
  </si>
  <si>
    <t>837 cellule 8 poste 4</t>
  </si>
  <si>
    <t>837 cellule 8 travée</t>
  </si>
  <si>
    <t>837 cellule 12 poste 5</t>
  </si>
  <si>
    <t>837 cellule 12 poste 8</t>
  </si>
  <si>
    <t>837 cellule 12 poste 12</t>
  </si>
  <si>
    <t>837 cellule 12 travée</t>
  </si>
  <si>
    <t>837 cellule 23 poste 2</t>
  </si>
  <si>
    <t>837 cellule 27 poste 6</t>
  </si>
  <si>
    <t>837 cellule 27 poste 9</t>
  </si>
  <si>
    <t>837 cellule 27 poste 12</t>
  </si>
  <si>
    <t>837 cellule 27 poste 15</t>
  </si>
  <si>
    <t>837 cellule 27 travée</t>
  </si>
  <si>
    <t>837 bureau</t>
  </si>
  <si>
    <t>872 DIO G130 Extinction Gaz</t>
  </si>
  <si>
    <t>872 DIO TGBT Extinction Gaz</t>
  </si>
  <si>
    <t>911 et annexe</t>
  </si>
  <si>
    <t>998 cellule 14</t>
  </si>
  <si>
    <t>998 cellule 15-1</t>
  </si>
  <si>
    <t>998 cellule 15-2</t>
  </si>
  <si>
    <t>998 couloirs cellules 14 et 15</t>
  </si>
  <si>
    <t>998 cellule 20</t>
  </si>
  <si>
    <t>998 cellule 21</t>
  </si>
  <si>
    <t>998 cellule 22</t>
  </si>
  <si>
    <t>998 couloirs cellules 20 à 22</t>
  </si>
  <si>
    <t>998 cellule 25</t>
  </si>
  <si>
    <t>998 cellule 26</t>
  </si>
  <si>
    <t>998 bureau</t>
  </si>
  <si>
    <t>6 ERP</t>
  </si>
  <si>
    <t>51</t>
  </si>
  <si>
    <t>161 Détection et extinction</t>
  </si>
  <si>
    <t>326 ERP</t>
  </si>
  <si>
    <t>413 station carburant</t>
  </si>
  <si>
    <t>518 ERP</t>
  </si>
  <si>
    <t>531</t>
  </si>
  <si>
    <t>Enclos Sainte Jeanne</t>
  </si>
  <si>
    <t>0286 (ex 0118) et 156 à 165</t>
  </si>
  <si>
    <t>016 - BASUR</t>
  </si>
  <si>
    <t>nombre d'heures estimé / 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</si>
</sst>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Geneva"/>
      <family val="2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0">
    <xf numFmtId="0" fontId="0" fillId="0" borderId="0" xfId="0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3" fillId="0" borderId="8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4" fillId="0" borderId="12" xfId="1" applyFont="1" applyBorder="1" applyAlignment="1">
      <alignment vertical="center"/>
    </xf>
    <xf numFmtId="0" fontId="3" fillId="2" borderId="8" xfId="1" applyNumberFormat="1" applyFont="1" applyFill="1" applyBorder="1" applyAlignment="1">
      <alignment horizontal="center" vertical="center" wrapText="1"/>
    </xf>
    <xf numFmtId="0" fontId="0" fillId="0" borderId="13" xfId="0" applyBorder="1"/>
    <xf numFmtId="0" fontId="3" fillId="0" borderId="12" xfId="1" applyFont="1" applyBorder="1" applyAlignment="1">
      <alignment horizontal="center" vertical="center" wrapText="1"/>
    </xf>
    <xf numFmtId="0" fontId="3" fillId="2" borderId="12" xfId="1" applyNumberFormat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left"/>
    </xf>
    <xf numFmtId="0" fontId="4" fillId="0" borderId="1" xfId="2" applyFont="1" applyBorder="1" applyAlignment="1">
      <alignment horizontal="left"/>
    </xf>
    <xf numFmtId="0" fontId="3" fillId="2" borderId="11" xfId="1" applyNumberFormat="1" applyFont="1" applyFill="1" applyBorder="1" applyAlignment="1">
      <alignment horizontal="center" vertical="center" wrapText="1"/>
    </xf>
    <xf numFmtId="0" fontId="0" fillId="0" borderId="14" xfId="0" applyBorder="1"/>
    <xf numFmtId="0" fontId="0" fillId="0" borderId="14" xfId="0" applyBorder="1" applyAlignment="1">
      <alignment horizontal="center"/>
    </xf>
    <xf numFmtId="49" fontId="4" fillId="3" borderId="15" xfId="1" applyNumberFormat="1" applyFont="1" applyFill="1" applyBorder="1" applyAlignment="1">
      <alignment horizontal="left" wrapText="1"/>
    </xf>
    <xf numFmtId="49" fontId="4" fillId="3" borderId="1" xfId="1" applyNumberFormat="1" applyFont="1" applyFill="1" applyBorder="1" applyAlignment="1">
      <alignment horizontal="left" wrapText="1"/>
    </xf>
    <xf numFmtId="49" fontId="4" fillId="3" borderId="16" xfId="1" applyNumberFormat="1" applyFont="1" applyFill="1" applyBorder="1" applyAlignment="1">
      <alignment horizontal="left" wrapText="1"/>
    </xf>
    <xf numFmtId="0" fontId="4" fillId="0" borderId="15" xfId="1" applyFont="1" applyFill="1" applyBorder="1" applyAlignment="1">
      <alignment horizontal="left" vertical="center"/>
    </xf>
    <xf numFmtId="0" fontId="4" fillId="0" borderId="1" xfId="1" applyFont="1" applyFill="1" applyBorder="1" applyAlignment="1">
      <alignment horizontal="left" vertical="center"/>
    </xf>
    <xf numFmtId="0" fontId="4" fillId="0" borderId="16" xfId="1" applyFont="1" applyFill="1" applyBorder="1" applyAlignment="1">
      <alignment horizontal="left" vertical="center"/>
    </xf>
    <xf numFmtId="0" fontId="5" fillId="0" borderId="4" xfId="0" applyNumberFormat="1" applyFont="1" applyFill="1" applyBorder="1" applyAlignment="1" applyProtection="1">
      <alignment horizontal="center" vertical="center"/>
    </xf>
    <xf numFmtId="49" fontId="4" fillId="0" borderId="1" xfId="1" applyNumberFormat="1" applyFont="1" applyFill="1" applyBorder="1" applyAlignment="1">
      <alignment horizontal="left" vertical="center"/>
    </xf>
    <xf numFmtId="0" fontId="4" fillId="0" borderId="1" xfId="1" applyFont="1" applyFill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49" fontId="4" fillId="3" borderId="15" xfId="1" applyNumberFormat="1" applyFont="1" applyFill="1" applyBorder="1" applyAlignment="1">
      <alignment horizontal="left" vertical="center"/>
    </xf>
    <xf numFmtId="49" fontId="4" fillId="3" borderId="1" xfId="1" applyNumberFormat="1" applyFont="1" applyFill="1" applyBorder="1" applyAlignment="1">
      <alignment horizontal="left" vertical="center"/>
    </xf>
    <xf numFmtId="49" fontId="4" fillId="0" borderId="1" xfId="1" applyNumberFormat="1" applyFont="1" applyBorder="1" applyAlignment="1">
      <alignment horizontal="left" vertical="center"/>
    </xf>
    <xf numFmtId="49" fontId="4" fillId="0" borderId="16" xfId="1" applyNumberFormat="1" applyFont="1" applyBorder="1" applyAlignment="1">
      <alignment horizontal="left" vertical="center"/>
    </xf>
    <xf numFmtId="49" fontId="5" fillId="0" borderId="10" xfId="0" applyNumberFormat="1" applyFont="1" applyFill="1" applyBorder="1" applyAlignment="1" applyProtection="1">
      <alignment horizontal="center" vertical="center"/>
    </xf>
    <xf numFmtId="49" fontId="4" fillId="0" borderId="17" xfId="1" applyNumberFormat="1" applyFont="1" applyBorder="1" applyAlignment="1">
      <alignment horizontal="left" vertical="center"/>
    </xf>
    <xf numFmtId="0" fontId="4" fillId="0" borderId="15" xfId="1" applyFont="1" applyBorder="1" applyAlignment="1">
      <alignment horizontal="left"/>
    </xf>
    <xf numFmtId="0" fontId="4" fillId="0" borderId="16" xfId="2" applyFont="1" applyBorder="1" applyAlignment="1">
      <alignment horizontal="left"/>
    </xf>
    <xf numFmtId="0" fontId="5" fillId="0" borderId="14" xfId="0" applyNumberFormat="1" applyFont="1" applyFill="1" applyBorder="1" applyAlignment="1" applyProtection="1">
      <alignment horizontal="center"/>
    </xf>
  </cellXfs>
  <cellStyles count="3">
    <cellStyle name="Normal" xfId="0" builtinId="0"/>
    <cellStyle name="Normal 6" xfId="2"/>
    <cellStyle name="Normal 7" xfId="1"/>
  </cellStyles>
  <dxfs count="43"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0"/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0"/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0"/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  <protection locked="1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left style="medium">
          <color indexed="64"/>
        </left>
        <top style="medium">
          <color indexed="64"/>
        </top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textRotation="0" indent="0" justifyLastLine="0" shrinkToFit="0" readingOrder="0"/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au1" displayName="Tableau1" ref="C4:D81" totalsRowCount="1" headerRowDxfId="42" headerRowBorderDxfId="41" tableBorderDxfId="40" headerRowCellStyle="Normal 7">
  <autoFilter ref="C4:D80"/>
  <tableColumns count="2">
    <tableColumn id="1" name="N°batiment" totalsRowLabel="TOTAL" dataDxfId="39" totalsRowDxfId="9" dataCellStyle="Normal 7"/>
    <tableColumn id="2" name="nombre d'heures estimé / an" totalsRowFunction="sum" dataDxfId="38" totalsRowDxfId="8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Tableau2" displayName="Tableau2" ref="C4:D66" totalsRowCount="1" headerRowDxfId="37" totalsRowDxfId="34" headerRowBorderDxfId="36" tableBorderDxfId="35" headerRowCellStyle="Normal 7">
  <autoFilter ref="C4:D65"/>
  <tableColumns count="2">
    <tableColumn id="1" name="N°batiment" totalsRowLabel="TOTAL" dataDxfId="33" totalsRowDxfId="7" dataCellStyle="Normal 7"/>
    <tableColumn id="2" name="nombre d'heures estimé / an" totalsRowFunction="sum" dataDxfId="32" totalsRowDxfId="6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4" name="Tableau4" displayName="Tableau4" ref="C4:D94" totalsRowShown="0" headerRowDxfId="31" tableBorderDxfId="30" headerRowCellStyle="Normal 7">
  <autoFilter ref="C4:D94"/>
  <tableColumns count="2">
    <tableColumn id="1" name="N°batiment" dataDxfId="29" dataCellStyle="Normal 7"/>
    <tableColumn id="2" name="nombre d'heures estimé / an" dataDxfId="28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3" name="Tableau3" displayName="Tableau3" ref="C4:D5" totalsRowShown="0" headerRowDxfId="27" headerRowBorderDxfId="26" tableBorderDxfId="25" headerRowCellStyle="Normal 7">
  <autoFilter ref="C4:D5"/>
  <tableColumns count="2">
    <tableColumn id="1" name="N°batiment" dataDxfId="24" totalsRowDxfId="23" dataCellStyle="Normal 7"/>
    <tableColumn id="2" name="nombre d'heures estimé / an" totalsRowDxfId="22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5" name="Tableau5" displayName="Tableau5" ref="C4:D16" totalsRowCount="1" headerRowDxfId="21" tableBorderDxfId="20" headerRowCellStyle="Normal 7">
  <autoFilter ref="C4:D15"/>
  <tableColumns count="2">
    <tableColumn id="1" name="N°batiment" totalsRowLabel="TOTAL" dataDxfId="19" totalsRowDxfId="5" dataCellStyle="Normal 7"/>
    <tableColumn id="2" name="nombre d'heures estimé / an" totalsRowFunction="sum" dataDxfId="18" totalsRowDxfId="4"/>
  </tableColumns>
  <tableStyleInfo name="TableStyleLight9" showFirstColumn="0" showLastColumn="0" showRowStripes="1" showColumnStripes="0"/>
</table>
</file>

<file path=xl/tables/table6.xml><?xml version="1.0" encoding="utf-8"?>
<table xmlns="http://schemas.openxmlformats.org/spreadsheetml/2006/main" id="7" name="Tableau58" displayName="Tableau58" ref="C4:D6" totalsRowCount="1" headerRowDxfId="17" tableBorderDxfId="16" headerRowCellStyle="Normal 7">
  <autoFilter ref="C4:D5"/>
  <tableColumns count="2">
    <tableColumn id="1" name="N°batiment" totalsRowLabel="TOTAL" dataDxfId="15" totalsRowDxfId="3" dataCellStyle="Normal 7"/>
    <tableColumn id="2" name="nombre d'heures estimé / an" totalsRowFunction="sum" dataDxfId="14" totalsRowDxfId="2"/>
  </tableColumns>
  <tableStyleInfo name="TableStyleLight9" showFirstColumn="0" showLastColumn="0" showRowStripes="1" showColumnStripes="0"/>
</table>
</file>

<file path=xl/tables/table7.xml><?xml version="1.0" encoding="utf-8"?>
<table xmlns="http://schemas.openxmlformats.org/spreadsheetml/2006/main" id="6" name="Tableau6" displayName="Tableau6" ref="C4:D15" totalsRowCount="1" headerRowDxfId="13" tableBorderDxfId="12" headerRowCellStyle="Normal 7">
  <autoFilter ref="C4:D14"/>
  <tableColumns count="2">
    <tableColumn id="1" name="N°batiment" totalsRowLabel="TOTAL" dataDxfId="11" totalsRowDxfId="1" dataCellStyle="Normal 6"/>
    <tableColumn id="2" name="nombre d'heures estimé / an" totalsRowFunction="sum" dataDxfId="10" totalsRow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D81"/>
  <sheetViews>
    <sheetView workbookViewId="0">
      <selection activeCell="D4" sqref="D4"/>
    </sheetView>
  </sheetViews>
  <sheetFormatPr baseColWidth="10" defaultColWidth="9.140625" defaultRowHeight="15"/>
  <cols>
    <col min="3" max="3" width="32.42578125" bestFit="1" customWidth="1"/>
    <col min="4" max="4" width="28.85546875" bestFit="1" customWidth="1"/>
  </cols>
  <sheetData>
    <row r="4" spans="3:4" ht="15.75" thickBot="1">
      <c r="C4" s="7" t="s">
        <v>0</v>
      </c>
      <c r="D4" s="8" t="s">
        <v>180</v>
      </c>
    </row>
    <row r="5" spans="3:4">
      <c r="C5" s="23">
        <v>173</v>
      </c>
      <c r="D5" s="4"/>
    </row>
    <row r="6" spans="3:4">
      <c r="C6" s="24">
        <v>181</v>
      </c>
      <c r="D6" s="5"/>
    </row>
    <row r="7" spans="3:4">
      <c r="C7" s="24" t="s">
        <v>140</v>
      </c>
      <c r="D7" s="5"/>
    </row>
    <row r="8" spans="3:4">
      <c r="C8" s="24">
        <v>188</v>
      </c>
      <c r="D8" s="5"/>
    </row>
    <row r="9" spans="3:4">
      <c r="C9" s="24">
        <v>228</v>
      </c>
      <c r="D9" s="5"/>
    </row>
    <row r="10" spans="3:4">
      <c r="C10" s="24">
        <v>230</v>
      </c>
      <c r="D10" s="5"/>
    </row>
    <row r="11" spans="3:4">
      <c r="C11" s="24">
        <v>237</v>
      </c>
      <c r="D11" s="5"/>
    </row>
    <row r="12" spans="3:4">
      <c r="C12" s="24">
        <v>241</v>
      </c>
      <c r="D12" s="5"/>
    </row>
    <row r="13" spans="3:4">
      <c r="C13" s="24">
        <v>275</v>
      </c>
      <c r="D13" s="5"/>
    </row>
    <row r="14" spans="3:4">
      <c r="C14" s="24">
        <v>313</v>
      </c>
      <c r="D14" s="5"/>
    </row>
    <row r="15" spans="3:4">
      <c r="C15" s="24">
        <v>332</v>
      </c>
      <c r="D15" s="5"/>
    </row>
    <row r="16" spans="3:4">
      <c r="C16" s="24">
        <v>336</v>
      </c>
      <c r="D16" s="5"/>
    </row>
    <row r="17" spans="3:4">
      <c r="C17" s="24">
        <v>337</v>
      </c>
      <c r="D17" s="5"/>
    </row>
    <row r="18" spans="3:4">
      <c r="C18" s="24">
        <v>356</v>
      </c>
      <c r="D18" s="5"/>
    </row>
    <row r="19" spans="3:4">
      <c r="C19" s="24" t="s">
        <v>141</v>
      </c>
      <c r="D19" s="5"/>
    </row>
    <row r="20" spans="3:4">
      <c r="C20" s="24">
        <v>424</v>
      </c>
      <c r="D20" s="5"/>
    </row>
    <row r="21" spans="3:4">
      <c r="C21" s="24">
        <v>425</v>
      </c>
      <c r="D21" s="5"/>
    </row>
    <row r="22" spans="3:4">
      <c r="C22" s="24">
        <v>512</v>
      </c>
      <c r="D22" s="5"/>
    </row>
    <row r="23" spans="3:4">
      <c r="C23" s="24">
        <v>515</v>
      </c>
      <c r="D23" s="5"/>
    </row>
    <row r="24" spans="3:4">
      <c r="C24" s="24">
        <v>557</v>
      </c>
      <c r="D24" s="5"/>
    </row>
    <row r="25" spans="3:4">
      <c r="C25" s="24" t="s">
        <v>1</v>
      </c>
      <c r="D25" s="5"/>
    </row>
    <row r="26" spans="3:4">
      <c r="C26" s="24">
        <v>617</v>
      </c>
      <c r="D26" s="5"/>
    </row>
    <row r="27" spans="3:4">
      <c r="C27" s="24">
        <v>618</v>
      </c>
      <c r="D27" s="5"/>
    </row>
    <row r="28" spans="3:4">
      <c r="C28" s="24">
        <v>687</v>
      </c>
      <c r="D28" s="5"/>
    </row>
    <row r="29" spans="3:4">
      <c r="C29" s="24">
        <v>722</v>
      </c>
      <c r="D29" s="5"/>
    </row>
    <row r="30" spans="3:4">
      <c r="C30" s="24">
        <v>751</v>
      </c>
      <c r="D30" s="5"/>
    </row>
    <row r="31" spans="3:4">
      <c r="C31" s="24">
        <v>753</v>
      </c>
      <c r="D31" s="5"/>
    </row>
    <row r="32" spans="3:4">
      <c r="C32" s="24">
        <v>763</v>
      </c>
      <c r="D32" s="5"/>
    </row>
    <row r="33" spans="3:4">
      <c r="C33" s="24">
        <v>785</v>
      </c>
      <c r="D33" s="5"/>
    </row>
    <row r="34" spans="3:4">
      <c r="C34" s="24">
        <v>798</v>
      </c>
      <c r="D34" s="5"/>
    </row>
    <row r="35" spans="3:4">
      <c r="C35" s="24">
        <v>837</v>
      </c>
      <c r="D35" s="5"/>
    </row>
    <row r="36" spans="3:4">
      <c r="C36" s="24" t="s">
        <v>142</v>
      </c>
      <c r="D36" s="5"/>
    </row>
    <row r="37" spans="3:4">
      <c r="C37" s="24" t="s">
        <v>143</v>
      </c>
      <c r="D37" s="5"/>
    </row>
    <row r="38" spans="3:4">
      <c r="C38" s="24" t="s">
        <v>144</v>
      </c>
      <c r="D38" s="5"/>
    </row>
    <row r="39" spans="3:4">
      <c r="C39" s="24" t="s">
        <v>145</v>
      </c>
      <c r="D39" s="5"/>
    </row>
    <row r="40" spans="3:4">
      <c r="C40" s="24" t="s">
        <v>146</v>
      </c>
      <c r="D40" s="5"/>
    </row>
    <row r="41" spans="3:4">
      <c r="C41" s="24" t="s">
        <v>147</v>
      </c>
      <c r="D41" s="5"/>
    </row>
    <row r="42" spans="3:4">
      <c r="C42" s="24" t="s">
        <v>148</v>
      </c>
      <c r="D42" s="5"/>
    </row>
    <row r="43" spans="3:4">
      <c r="C43" s="24" t="s">
        <v>149</v>
      </c>
      <c r="D43" s="5"/>
    </row>
    <row r="44" spans="3:4">
      <c r="C44" s="24" t="s">
        <v>150</v>
      </c>
      <c r="D44" s="5"/>
    </row>
    <row r="45" spans="3:4">
      <c r="C45" s="24" t="s">
        <v>151</v>
      </c>
      <c r="D45" s="5"/>
    </row>
    <row r="46" spans="3:4">
      <c r="C46" s="24" t="s">
        <v>152</v>
      </c>
      <c r="D46" s="5"/>
    </row>
    <row r="47" spans="3:4">
      <c r="C47" s="24" t="s">
        <v>153</v>
      </c>
      <c r="D47" s="5"/>
    </row>
    <row r="48" spans="3:4">
      <c r="C48" s="24" t="s">
        <v>154</v>
      </c>
      <c r="D48" s="5"/>
    </row>
    <row r="49" spans="3:4">
      <c r="C49" s="24" t="s">
        <v>155</v>
      </c>
      <c r="D49" s="5"/>
    </row>
    <row r="50" spans="3:4">
      <c r="C50" s="24">
        <v>853</v>
      </c>
      <c r="D50" s="5"/>
    </row>
    <row r="51" spans="3:4">
      <c r="C51" s="24">
        <v>863</v>
      </c>
      <c r="D51" s="5"/>
    </row>
    <row r="52" spans="3:4">
      <c r="C52" s="24">
        <v>872</v>
      </c>
      <c r="D52" s="5"/>
    </row>
    <row r="53" spans="3:4">
      <c r="C53" s="24" t="s">
        <v>2</v>
      </c>
      <c r="D53" s="5"/>
    </row>
    <row r="54" spans="3:4">
      <c r="C54" s="24" t="s">
        <v>3</v>
      </c>
      <c r="D54" s="5"/>
    </row>
    <row r="55" spans="3:4">
      <c r="C55" s="24" t="s">
        <v>4</v>
      </c>
      <c r="D55" s="5"/>
    </row>
    <row r="56" spans="3:4">
      <c r="C56" s="24" t="s">
        <v>156</v>
      </c>
      <c r="D56" s="5"/>
    </row>
    <row r="57" spans="3:4">
      <c r="C57" s="24" t="s">
        <v>157</v>
      </c>
      <c r="D57" s="5"/>
    </row>
    <row r="58" spans="3:4">
      <c r="C58" s="24" t="s">
        <v>5</v>
      </c>
      <c r="D58" s="5"/>
    </row>
    <row r="59" spans="3:4">
      <c r="C59" s="24" t="s">
        <v>6</v>
      </c>
      <c r="D59" s="5"/>
    </row>
    <row r="60" spans="3:4">
      <c r="C60" s="24">
        <v>877</v>
      </c>
      <c r="D60" s="5"/>
    </row>
    <row r="61" spans="3:4">
      <c r="C61" s="24">
        <v>881</v>
      </c>
      <c r="D61" s="5"/>
    </row>
    <row r="62" spans="3:4">
      <c r="C62" s="24">
        <v>904</v>
      </c>
      <c r="D62" s="5"/>
    </row>
    <row r="63" spans="3:4">
      <c r="C63" s="24" t="s">
        <v>158</v>
      </c>
      <c r="D63" s="5"/>
    </row>
    <row r="64" spans="3:4">
      <c r="C64" s="24">
        <v>931</v>
      </c>
      <c r="D64" s="5"/>
    </row>
    <row r="65" spans="3:4">
      <c r="C65" s="24">
        <v>951</v>
      </c>
      <c r="D65" s="5"/>
    </row>
    <row r="66" spans="3:4">
      <c r="C66" s="24">
        <v>954</v>
      </c>
      <c r="D66" s="5"/>
    </row>
    <row r="67" spans="3:4">
      <c r="C67" s="24">
        <v>997</v>
      </c>
      <c r="D67" s="5"/>
    </row>
    <row r="68" spans="3:4">
      <c r="C68" s="24" t="s">
        <v>159</v>
      </c>
      <c r="D68" s="5"/>
    </row>
    <row r="69" spans="3:4">
      <c r="C69" s="24" t="s">
        <v>160</v>
      </c>
      <c r="D69" s="5"/>
    </row>
    <row r="70" spans="3:4">
      <c r="C70" s="24" t="s">
        <v>161</v>
      </c>
      <c r="D70" s="5"/>
    </row>
    <row r="71" spans="3:4">
      <c r="C71" s="24" t="s">
        <v>162</v>
      </c>
      <c r="D71" s="5"/>
    </row>
    <row r="72" spans="3:4">
      <c r="C72" s="24" t="s">
        <v>163</v>
      </c>
      <c r="D72" s="5"/>
    </row>
    <row r="73" spans="3:4">
      <c r="C73" s="24" t="s">
        <v>164</v>
      </c>
      <c r="D73" s="5"/>
    </row>
    <row r="74" spans="3:4">
      <c r="C74" s="24" t="s">
        <v>165</v>
      </c>
      <c r="D74" s="5"/>
    </row>
    <row r="75" spans="3:4">
      <c r="C75" s="24" t="s">
        <v>166</v>
      </c>
      <c r="D75" s="6"/>
    </row>
    <row r="76" spans="3:4">
      <c r="C76" s="24" t="s">
        <v>167</v>
      </c>
      <c r="D76" s="5"/>
    </row>
    <row r="77" spans="3:4">
      <c r="C77" s="24" t="s">
        <v>168</v>
      </c>
      <c r="D77" s="5"/>
    </row>
    <row r="78" spans="3:4">
      <c r="C78" s="24" t="s">
        <v>169</v>
      </c>
      <c r="D78" s="5"/>
    </row>
    <row r="79" spans="3:4">
      <c r="C79" s="24" t="s">
        <v>7</v>
      </c>
      <c r="D79" s="5"/>
    </row>
    <row r="80" spans="3:4" ht="15.75" thickBot="1">
      <c r="C80" s="25" t="s">
        <v>8</v>
      </c>
      <c r="D80" s="5"/>
    </row>
    <row r="81" spans="3:4">
      <c r="C81" s="26" t="s">
        <v>9</v>
      </c>
      <c r="D81" s="9">
        <f>SUBTOTAL(109,Tableau1[nombre d''heures estimé / an])</f>
        <v>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D66"/>
  <sheetViews>
    <sheetView workbookViewId="0">
      <selection activeCell="D4" sqref="D4"/>
    </sheetView>
  </sheetViews>
  <sheetFormatPr baseColWidth="10" defaultRowHeight="15"/>
  <cols>
    <col min="3" max="3" width="25.140625" bestFit="1" customWidth="1"/>
    <col min="4" max="4" width="28.85546875" bestFit="1" customWidth="1"/>
  </cols>
  <sheetData>
    <row r="4" spans="3:4" ht="15.75" thickBot="1">
      <c r="C4" s="7" t="s">
        <v>0</v>
      </c>
      <c r="D4" s="8" t="s">
        <v>180</v>
      </c>
    </row>
    <row r="5" spans="3:4">
      <c r="C5" s="23" t="s">
        <v>30</v>
      </c>
      <c r="D5" s="4"/>
    </row>
    <row r="6" spans="3:4">
      <c r="C6" s="24">
        <v>2</v>
      </c>
      <c r="D6" s="5"/>
    </row>
    <row r="7" spans="3:4">
      <c r="C7" s="27" t="s">
        <v>12</v>
      </c>
      <c r="D7" s="5"/>
    </row>
    <row r="8" spans="3:4">
      <c r="C8" s="27" t="s">
        <v>13</v>
      </c>
      <c r="D8" s="5"/>
    </row>
    <row r="9" spans="3:4">
      <c r="C9" s="24" t="s">
        <v>170</v>
      </c>
      <c r="D9" s="5"/>
    </row>
    <row r="10" spans="3:4">
      <c r="C10" s="24">
        <v>8</v>
      </c>
      <c r="D10" s="5"/>
    </row>
    <row r="11" spans="3:4">
      <c r="C11" s="27" t="s">
        <v>14</v>
      </c>
      <c r="D11" s="5"/>
    </row>
    <row r="12" spans="3:4">
      <c r="C12" s="27" t="s">
        <v>15</v>
      </c>
      <c r="D12" s="5"/>
    </row>
    <row r="13" spans="3:4">
      <c r="C13" s="27" t="s">
        <v>16</v>
      </c>
      <c r="D13" s="5"/>
    </row>
    <row r="14" spans="3:4">
      <c r="C14" s="28">
        <v>20</v>
      </c>
      <c r="D14" s="5"/>
    </row>
    <row r="15" spans="3:4">
      <c r="C15" s="28">
        <v>21</v>
      </c>
      <c r="D15" s="5"/>
    </row>
    <row r="16" spans="3:4">
      <c r="C16" s="28">
        <v>24</v>
      </c>
      <c r="D16" s="5"/>
    </row>
    <row r="17" spans="3:4">
      <c r="C17" s="28">
        <v>27</v>
      </c>
      <c r="D17" s="5"/>
    </row>
    <row r="18" spans="3:4">
      <c r="C18" s="28">
        <v>29</v>
      </c>
      <c r="D18" s="5"/>
    </row>
    <row r="19" spans="3:4">
      <c r="C19" s="28">
        <v>32</v>
      </c>
      <c r="D19" s="5"/>
    </row>
    <row r="20" spans="3:4">
      <c r="C20" s="27" t="s">
        <v>11</v>
      </c>
      <c r="D20" s="5"/>
    </row>
    <row r="21" spans="3:4">
      <c r="C21" s="27" t="s">
        <v>17</v>
      </c>
      <c r="D21" s="5"/>
    </row>
    <row r="22" spans="3:4">
      <c r="C22" s="27" t="s">
        <v>171</v>
      </c>
      <c r="D22" s="5"/>
    </row>
    <row r="23" spans="3:4">
      <c r="C23" s="28">
        <v>52</v>
      </c>
      <c r="D23" s="5"/>
    </row>
    <row r="24" spans="3:4">
      <c r="C24" s="28">
        <v>61</v>
      </c>
      <c r="D24" s="5"/>
    </row>
    <row r="25" spans="3:4">
      <c r="C25" s="24">
        <v>62</v>
      </c>
      <c r="D25" s="5"/>
    </row>
    <row r="26" spans="3:4">
      <c r="C26" s="28">
        <v>74</v>
      </c>
      <c r="D26" s="5"/>
    </row>
    <row r="27" spans="3:4">
      <c r="C27" s="28">
        <v>75</v>
      </c>
      <c r="D27" s="5"/>
    </row>
    <row r="28" spans="3:4">
      <c r="C28" s="28">
        <v>78</v>
      </c>
      <c r="D28" s="5"/>
    </row>
    <row r="29" spans="3:4">
      <c r="C29" s="28">
        <v>79</v>
      </c>
      <c r="D29" s="5"/>
    </row>
    <row r="30" spans="3:4">
      <c r="C30" s="28">
        <v>93</v>
      </c>
      <c r="D30" s="5"/>
    </row>
    <row r="31" spans="3:4">
      <c r="C31" s="28">
        <v>100</v>
      </c>
      <c r="D31" s="5"/>
    </row>
    <row r="32" spans="3:4">
      <c r="C32" s="28">
        <v>107</v>
      </c>
      <c r="D32" s="5"/>
    </row>
    <row r="33" spans="3:4">
      <c r="C33" s="24">
        <v>138</v>
      </c>
      <c r="D33" s="5"/>
    </row>
    <row r="34" spans="3:4">
      <c r="C34" s="24" t="s">
        <v>18</v>
      </c>
      <c r="D34" s="5"/>
    </row>
    <row r="35" spans="3:4">
      <c r="C35" s="24" t="s">
        <v>19</v>
      </c>
      <c r="D35" s="5"/>
    </row>
    <row r="36" spans="3:4">
      <c r="C36" s="24" t="s">
        <v>20</v>
      </c>
      <c r="D36" s="5"/>
    </row>
    <row r="37" spans="3:4">
      <c r="C37" s="24" t="s">
        <v>21</v>
      </c>
      <c r="D37" s="5"/>
    </row>
    <row r="38" spans="3:4">
      <c r="C38" s="24" t="s">
        <v>22</v>
      </c>
      <c r="D38" s="5"/>
    </row>
    <row r="39" spans="3:4">
      <c r="C39" s="24" t="s">
        <v>23</v>
      </c>
      <c r="D39" s="5"/>
    </row>
    <row r="40" spans="3:4">
      <c r="C40" s="24" t="s">
        <v>24</v>
      </c>
      <c r="D40" s="5"/>
    </row>
    <row r="41" spans="3:4">
      <c r="C41" s="24" t="s">
        <v>25</v>
      </c>
      <c r="D41" s="5"/>
    </row>
    <row r="42" spans="3:4">
      <c r="C42" s="24" t="s">
        <v>26</v>
      </c>
      <c r="D42" s="5"/>
    </row>
    <row r="43" spans="3:4">
      <c r="C43" s="24" t="s">
        <v>27</v>
      </c>
      <c r="D43" s="5"/>
    </row>
    <row r="44" spans="3:4">
      <c r="C44" s="24" t="s">
        <v>28</v>
      </c>
      <c r="D44" s="5"/>
    </row>
    <row r="45" spans="3:4">
      <c r="C45" s="24" t="s">
        <v>29</v>
      </c>
      <c r="D45" s="5"/>
    </row>
    <row r="46" spans="3:4">
      <c r="C46" s="24">
        <v>152</v>
      </c>
      <c r="D46" s="5"/>
    </row>
    <row r="47" spans="3:4">
      <c r="C47" s="24">
        <v>160</v>
      </c>
      <c r="D47" s="5"/>
    </row>
    <row r="48" spans="3:4">
      <c r="C48" s="24" t="s">
        <v>172</v>
      </c>
      <c r="D48" s="5"/>
    </row>
    <row r="49" spans="3:4">
      <c r="C49" s="28">
        <v>201</v>
      </c>
      <c r="D49" s="5"/>
    </row>
    <row r="50" spans="3:4">
      <c r="C50" s="28">
        <v>317</v>
      </c>
      <c r="D50" s="5"/>
    </row>
    <row r="51" spans="3:4">
      <c r="C51" s="28" t="s">
        <v>173</v>
      </c>
      <c r="D51" s="5"/>
    </row>
    <row r="52" spans="3:4">
      <c r="C52" s="28">
        <v>407</v>
      </c>
      <c r="D52" s="5"/>
    </row>
    <row r="53" spans="3:4">
      <c r="C53" s="28" t="s">
        <v>174</v>
      </c>
      <c r="D53" s="5"/>
    </row>
    <row r="54" spans="3:4">
      <c r="C54" s="28">
        <v>503</v>
      </c>
      <c r="D54" s="5"/>
    </row>
    <row r="55" spans="3:4">
      <c r="C55" s="28" t="s">
        <v>175</v>
      </c>
      <c r="D55" s="5"/>
    </row>
    <row r="56" spans="3:4">
      <c r="C56" s="28">
        <v>527</v>
      </c>
      <c r="D56" s="5"/>
    </row>
    <row r="57" spans="3:4">
      <c r="C57" s="27" t="s">
        <v>10</v>
      </c>
      <c r="D57" s="5"/>
    </row>
    <row r="58" spans="3:4">
      <c r="C58" s="27" t="s">
        <v>176</v>
      </c>
      <c r="D58" s="5"/>
    </row>
    <row r="59" spans="3:4">
      <c r="C59" s="28">
        <v>533</v>
      </c>
      <c r="D59" s="5"/>
    </row>
    <row r="60" spans="3:4">
      <c r="C60" s="28">
        <v>534</v>
      </c>
      <c r="D60" s="5"/>
    </row>
    <row r="61" spans="3:4">
      <c r="C61" s="28">
        <v>535</v>
      </c>
      <c r="D61" s="5"/>
    </row>
    <row r="62" spans="3:4">
      <c r="C62" s="28">
        <v>537</v>
      </c>
      <c r="D62" s="5"/>
    </row>
    <row r="63" spans="3:4">
      <c r="C63" s="28">
        <v>538</v>
      </c>
      <c r="D63" s="5"/>
    </row>
    <row r="64" spans="3:4">
      <c r="C64" s="28">
        <v>539</v>
      </c>
      <c r="D64" s="5"/>
    </row>
    <row r="65" spans="3:4" ht="15.75" thickBot="1">
      <c r="C65" s="29" t="s">
        <v>177</v>
      </c>
      <c r="D65" s="6"/>
    </row>
    <row r="66" spans="3:4">
      <c r="C66" s="30" t="s">
        <v>9</v>
      </c>
      <c r="D66" s="9">
        <f>SUBTOTAL(109,Tableau2[nombre d''heures estimé / an])</f>
        <v>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D95"/>
  <sheetViews>
    <sheetView workbookViewId="0">
      <selection activeCell="G10" sqref="G10"/>
    </sheetView>
  </sheetViews>
  <sheetFormatPr baseColWidth="10" defaultRowHeight="15"/>
  <cols>
    <col min="3" max="3" width="28.140625" customWidth="1"/>
    <col min="4" max="4" width="28.85546875" bestFit="1" customWidth="1"/>
  </cols>
  <sheetData>
    <row r="4" spans="3:4" ht="26.25" thickBot="1">
      <c r="C4" s="13" t="s">
        <v>0</v>
      </c>
      <c r="D4" s="8" t="s">
        <v>180</v>
      </c>
    </row>
    <row r="5" spans="3:4">
      <c r="C5" s="20" t="s">
        <v>112</v>
      </c>
      <c r="D5" s="12"/>
    </row>
    <row r="6" spans="3:4">
      <c r="C6" s="21" t="s">
        <v>31</v>
      </c>
      <c r="D6" s="5"/>
    </row>
    <row r="7" spans="3:4">
      <c r="C7" s="21" t="s">
        <v>32</v>
      </c>
      <c r="D7" s="5"/>
    </row>
    <row r="8" spans="3:4">
      <c r="C8" s="21" t="s">
        <v>33</v>
      </c>
      <c r="D8" s="5"/>
    </row>
    <row r="9" spans="3:4">
      <c r="C9" s="21" t="s">
        <v>34</v>
      </c>
      <c r="D9" s="5"/>
    </row>
    <row r="10" spans="3:4">
      <c r="C10" s="21" t="s">
        <v>35</v>
      </c>
      <c r="D10" s="5"/>
    </row>
    <row r="11" spans="3:4">
      <c r="C11" s="21" t="s">
        <v>36</v>
      </c>
      <c r="D11" s="5"/>
    </row>
    <row r="12" spans="3:4">
      <c r="C12" s="21" t="s">
        <v>37</v>
      </c>
      <c r="D12" s="5"/>
    </row>
    <row r="13" spans="3:4">
      <c r="C13" s="21" t="s">
        <v>38</v>
      </c>
      <c r="D13" s="5"/>
    </row>
    <row r="14" spans="3:4">
      <c r="C14" s="21" t="s">
        <v>39</v>
      </c>
      <c r="D14" s="5"/>
    </row>
    <row r="15" spans="3:4">
      <c r="C15" s="21" t="s">
        <v>40</v>
      </c>
      <c r="D15" s="5"/>
    </row>
    <row r="16" spans="3:4">
      <c r="C16" s="21" t="s">
        <v>41</v>
      </c>
      <c r="D16" s="5"/>
    </row>
    <row r="17" spans="3:4">
      <c r="C17" s="21" t="s">
        <v>42</v>
      </c>
      <c r="D17" s="5"/>
    </row>
    <row r="18" spans="3:4">
      <c r="C18" s="21" t="s">
        <v>43</v>
      </c>
      <c r="D18" s="5"/>
    </row>
    <row r="19" spans="3:4">
      <c r="C19" s="21" t="s">
        <v>44</v>
      </c>
      <c r="D19" s="5"/>
    </row>
    <row r="20" spans="3:4">
      <c r="C20" s="21" t="s">
        <v>45</v>
      </c>
      <c r="D20" s="5"/>
    </row>
    <row r="21" spans="3:4">
      <c r="C21" s="21" t="s">
        <v>124</v>
      </c>
      <c r="D21" s="5"/>
    </row>
    <row r="22" spans="3:4">
      <c r="C22" s="21" t="s">
        <v>46</v>
      </c>
      <c r="D22" s="5"/>
    </row>
    <row r="23" spans="3:4">
      <c r="C23" s="21" t="s">
        <v>47</v>
      </c>
      <c r="D23" s="5"/>
    </row>
    <row r="24" spans="3:4">
      <c r="C24" s="21" t="s">
        <v>48</v>
      </c>
      <c r="D24" s="5"/>
    </row>
    <row r="25" spans="3:4">
      <c r="C25" s="21" t="s">
        <v>49</v>
      </c>
      <c r="D25" s="5"/>
    </row>
    <row r="26" spans="3:4">
      <c r="C26" s="21" t="s">
        <v>50</v>
      </c>
      <c r="D26" s="5"/>
    </row>
    <row r="27" spans="3:4">
      <c r="C27" s="21" t="s">
        <v>51</v>
      </c>
      <c r="D27" s="5"/>
    </row>
    <row r="28" spans="3:4">
      <c r="C28" s="21" t="s">
        <v>52</v>
      </c>
      <c r="D28" s="5"/>
    </row>
    <row r="29" spans="3:4">
      <c r="C29" s="21" t="s">
        <v>53</v>
      </c>
      <c r="D29" s="5"/>
    </row>
    <row r="30" spans="3:4">
      <c r="C30" s="21" t="s">
        <v>54</v>
      </c>
      <c r="D30" s="5"/>
    </row>
    <row r="31" spans="3:4">
      <c r="C31" s="21" t="s">
        <v>125</v>
      </c>
      <c r="D31" s="5"/>
    </row>
    <row r="32" spans="3:4">
      <c r="C32" s="21" t="s">
        <v>55</v>
      </c>
      <c r="D32" s="5"/>
    </row>
    <row r="33" spans="3:4">
      <c r="C33" s="21" t="s">
        <v>56</v>
      </c>
      <c r="D33" s="5"/>
    </row>
    <row r="34" spans="3:4">
      <c r="C34" s="21" t="s">
        <v>57</v>
      </c>
      <c r="D34" s="5"/>
    </row>
    <row r="35" spans="3:4">
      <c r="C35" s="21" t="s">
        <v>58</v>
      </c>
      <c r="D35" s="5"/>
    </row>
    <row r="36" spans="3:4">
      <c r="C36" s="21" t="s">
        <v>59</v>
      </c>
      <c r="D36" s="5"/>
    </row>
    <row r="37" spans="3:4">
      <c r="C37" s="21" t="s">
        <v>60</v>
      </c>
      <c r="D37" s="5"/>
    </row>
    <row r="38" spans="3:4">
      <c r="C38" s="21" t="s">
        <v>61</v>
      </c>
      <c r="D38" s="5"/>
    </row>
    <row r="39" spans="3:4">
      <c r="C39" s="21" t="s">
        <v>62</v>
      </c>
      <c r="D39" s="5"/>
    </row>
    <row r="40" spans="3:4">
      <c r="C40" s="21" t="s">
        <v>63</v>
      </c>
      <c r="D40" s="5"/>
    </row>
    <row r="41" spans="3:4">
      <c r="C41" s="21" t="s">
        <v>64</v>
      </c>
      <c r="D41" s="5"/>
    </row>
    <row r="42" spans="3:4">
      <c r="C42" s="21" t="s">
        <v>65</v>
      </c>
      <c r="D42" s="5"/>
    </row>
    <row r="43" spans="3:4">
      <c r="C43" s="21" t="s">
        <v>66</v>
      </c>
      <c r="D43" s="5"/>
    </row>
    <row r="44" spans="3:4">
      <c r="C44" s="21" t="s">
        <v>67</v>
      </c>
      <c r="D44" s="5"/>
    </row>
    <row r="45" spans="3:4">
      <c r="C45" s="21" t="s">
        <v>68</v>
      </c>
      <c r="D45" s="5"/>
    </row>
    <row r="46" spans="3:4">
      <c r="C46" s="21" t="s">
        <v>69</v>
      </c>
      <c r="D46" s="5"/>
    </row>
    <row r="47" spans="3:4">
      <c r="C47" s="21" t="s">
        <v>70</v>
      </c>
      <c r="D47" s="5"/>
    </row>
    <row r="48" spans="3:4" ht="21" customHeight="1">
      <c r="C48" s="21" t="s">
        <v>71</v>
      </c>
      <c r="D48" s="5"/>
    </row>
    <row r="49" spans="3:4" ht="30">
      <c r="C49" s="21" t="s">
        <v>126</v>
      </c>
      <c r="D49" s="5"/>
    </row>
    <row r="50" spans="3:4" ht="30">
      <c r="C50" s="21" t="s">
        <v>127</v>
      </c>
      <c r="D50" s="5"/>
    </row>
    <row r="51" spans="3:4" ht="21.75" customHeight="1">
      <c r="C51" s="21" t="s">
        <v>128</v>
      </c>
      <c r="D51" s="5"/>
    </row>
    <row r="52" spans="3:4">
      <c r="C52" s="21" t="s">
        <v>72</v>
      </c>
      <c r="D52" s="5"/>
    </row>
    <row r="53" spans="3:4" ht="30">
      <c r="C53" s="21" t="s">
        <v>129</v>
      </c>
      <c r="D53" s="5"/>
    </row>
    <row r="54" spans="3:4" ht="30">
      <c r="C54" s="21" t="s">
        <v>130</v>
      </c>
      <c r="D54" s="5"/>
    </row>
    <row r="55" spans="3:4">
      <c r="C55" s="21" t="s">
        <v>131</v>
      </c>
      <c r="D55" s="5"/>
    </row>
    <row r="56" spans="3:4">
      <c r="C56" s="21" t="s">
        <v>132</v>
      </c>
      <c r="D56" s="5"/>
    </row>
    <row r="57" spans="3:4" ht="30">
      <c r="C57" s="21" t="s">
        <v>133</v>
      </c>
      <c r="D57" s="5"/>
    </row>
    <row r="58" spans="3:4" ht="30">
      <c r="C58" s="21" t="s">
        <v>134</v>
      </c>
      <c r="D58" s="5"/>
    </row>
    <row r="59" spans="3:4">
      <c r="C59" s="21" t="s">
        <v>73</v>
      </c>
      <c r="D59" s="5"/>
    </row>
    <row r="60" spans="3:4" ht="30">
      <c r="C60" s="21" t="s">
        <v>135</v>
      </c>
      <c r="D60" s="5"/>
    </row>
    <row r="61" spans="3:4">
      <c r="C61" s="21" t="s">
        <v>74</v>
      </c>
      <c r="D61" s="5"/>
    </row>
    <row r="62" spans="3:4">
      <c r="C62" s="21" t="s">
        <v>75</v>
      </c>
      <c r="D62" s="5"/>
    </row>
    <row r="63" spans="3:4">
      <c r="C63" s="21" t="s">
        <v>136</v>
      </c>
      <c r="D63" s="5"/>
    </row>
    <row r="64" spans="3:4">
      <c r="C64" s="21" t="s">
        <v>76</v>
      </c>
      <c r="D64" s="5"/>
    </row>
    <row r="65" spans="3:4">
      <c r="C65" s="21" t="s">
        <v>77</v>
      </c>
      <c r="D65" s="5"/>
    </row>
    <row r="66" spans="3:4">
      <c r="C66" s="21" t="s">
        <v>78</v>
      </c>
      <c r="D66" s="5"/>
    </row>
    <row r="67" spans="3:4">
      <c r="C67" s="21" t="s">
        <v>79</v>
      </c>
      <c r="D67" s="5"/>
    </row>
    <row r="68" spans="3:4">
      <c r="C68" s="21" t="s">
        <v>80</v>
      </c>
      <c r="D68" s="5"/>
    </row>
    <row r="69" spans="3:4" ht="30">
      <c r="C69" s="21" t="s">
        <v>137</v>
      </c>
      <c r="D69" s="5"/>
    </row>
    <row r="70" spans="3:4">
      <c r="C70" s="21" t="s">
        <v>81</v>
      </c>
      <c r="D70" s="5"/>
    </row>
    <row r="71" spans="3:4">
      <c r="C71" s="21" t="s">
        <v>138</v>
      </c>
      <c r="D71" s="5"/>
    </row>
    <row r="72" spans="3:4">
      <c r="C72" s="21" t="s">
        <v>82</v>
      </c>
      <c r="D72" s="5"/>
    </row>
    <row r="73" spans="3:4">
      <c r="C73" s="21" t="s">
        <v>83</v>
      </c>
      <c r="D73" s="5"/>
    </row>
    <row r="74" spans="3:4">
      <c r="C74" s="21" t="s">
        <v>84</v>
      </c>
      <c r="D74" s="5"/>
    </row>
    <row r="75" spans="3:4">
      <c r="C75" s="21" t="s">
        <v>85</v>
      </c>
      <c r="D75" s="5"/>
    </row>
    <row r="76" spans="3:4">
      <c r="C76" s="21" t="s">
        <v>86</v>
      </c>
      <c r="D76" s="5"/>
    </row>
    <row r="77" spans="3:4">
      <c r="C77" s="21" t="s">
        <v>87</v>
      </c>
      <c r="D77" s="5"/>
    </row>
    <row r="78" spans="3:4">
      <c r="C78" s="21" t="s">
        <v>88</v>
      </c>
      <c r="D78" s="5"/>
    </row>
    <row r="79" spans="3:4">
      <c r="C79" s="21" t="s">
        <v>89</v>
      </c>
      <c r="D79" s="5"/>
    </row>
    <row r="80" spans="3:4">
      <c r="C80" s="21" t="s">
        <v>90</v>
      </c>
      <c r="D80" s="5"/>
    </row>
    <row r="81" spans="3:4">
      <c r="C81" s="21" t="s">
        <v>91</v>
      </c>
      <c r="D81" s="5"/>
    </row>
    <row r="82" spans="3:4">
      <c r="C82" s="21" t="s">
        <v>92</v>
      </c>
      <c r="D82" s="5"/>
    </row>
    <row r="83" spans="3:4">
      <c r="C83" s="21" t="s">
        <v>93</v>
      </c>
      <c r="D83" s="5"/>
    </row>
    <row r="84" spans="3:4">
      <c r="C84" s="21" t="s">
        <v>94</v>
      </c>
      <c r="D84" s="5"/>
    </row>
    <row r="85" spans="3:4">
      <c r="C85" s="21" t="s">
        <v>95</v>
      </c>
      <c r="D85" s="5"/>
    </row>
    <row r="86" spans="3:4">
      <c r="C86" s="21" t="s">
        <v>96</v>
      </c>
      <c r="D86" s="5"/>
    </row>
    <row r="87" spans="3:4">
      <c r="C87" s="21" t="s">
        <v>97</v>
      </c>
      <c r="D87" s="5"/>
    </row>
    <row r="88" spans="3:4">
      <c r="C88" s="21" t="s">
        <v>98</v>
      </c>
      <c r="D88" s="5"/>
    </row>
    <row r="89" spans="3:4">
      <c r="C89" s="21" t="s">
        <v>99</v>
      </c>
      <c r="D89" s="5"/>
    </row>
    <row r="90" spans="3:4">
      <c r="C90" s="21" t="s">
        <v>100</v>
      </c>
      <c r="D90" s="5"/>
    </row>
    <row r="91" spans="3:4">
      <c r="C91" s="21" t="s">
        <v>101</v>
      </c>
      <c r="D91" s="5"/>
    </row>
    <row r="92" spans="3:4">
      <c r="C92" s="21" t="s">
        <v>139</v>
      </c>
      <c r="D92" s="5"/>
    </row>
    <row r="93" spans="3:4">
      <c r="C93" s="21" t="s">
        <v>102</v>
      </c>
      <c r="D93" s="5"/>
    </row>
    <row r="94" spans="3:4" ht="15.75" thickBot="1">
      <c r="C94" s="22" t="s">
        <v>103</v>
      </c>
      <c r="D94" s="6"/>
    </row>
    <row r="95" spans="3:4" ht="15.75" thickBot="1">
      <c r="C95" s="2" t="s">
        <v>9</v>
      </c>
      <c r="D95" s="3">
        <f>SUBTOTAL(109,Tableau4[nombre d''heures estimé / an])</f>
        <v>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D5"/>
  <sheetViews>
    <sheetView workbookViewId="0">
      <selection activeCell="D4" sqref="D4"/>
    </sheetView>
  </sheetViews>
  <sheetFormatPr baseColWidth="10" defaultRowHeight="15"/>
  <cols>
    <col min="3" max="3" width="14.42578125" customWidth="1"/>
    <col min="4" max="4" width="28.85546875" bestFit="1" customWidth="1"/>
  </cols>
  <sheetData>
    <row r="4" spans="3:4" ht="26.25" thickBot="1">
      <c r="C4" s="11" t="s">
        <v>0</v>
      </c>
      <c r="D4" s="8" t="s">
        <v>180</v>
      </c>
    </row>
    <row r="5" spans="3:4">
      <c r="C5" s="10" t="s">
        <v>104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D16"/>
  <sheetViews>
    <sheetView workbookViewId="0">
      <selection activeCell="D4" sqref="D4"/>
    </sheetView>
  </sheetViews>
  <sheetFormatPr baseColWidth="10" defaultRowHeight="15"/>
  <cols>
    <col min="3" max="3" width="24.28515625" bestFit="1" customWidth="1"/>
    <col min="4" max="4" width="28.85546875" bestFit="1" customWidth="1"/>
  </cols>
  <sheetData>
    <row r="4" spans="3:4" ht="15.75" thickBot="1">
      <c r="C4" s="14" t="s">
        <v>0</v>
      </c>
      <c r="D4" s="8" t="s">
        <v>180</v>
      </c>
    </row>
    <row r="5" spans="3:4">
      <c r="C5" s="31" t="s">
        <v>111</v>
      </c>
      <c r="D5" s="12"/>
    </row>
    <row r="6" spans="3:4">
      <c r="C6" s="32" t="s">
        <v>112</v>
      </c>
      <c r="D6" s="5"/>
    </row>
    <row r="7" spans="3:4">
      <c r="C7" s="32" t="s">
        <v>108</v>
      </c>
      <c r="D7" s="5"/>
    </row>
    <row r="8" spans="3:4">
      <c r="C8" s="32" t="s">
        <v>109</v>
      </c>
      <c r="D8" s="5"/>
    </row>
    <row r="9" spans="3:4">
      <c r="C9" s="32" t="s">
        <v>178</v>
      </c>
      <c r="D9" s="5"/>
    </row>
    <row r="10" spans="3:4">
      <c r="C10" s="32" t="s">
        <v>57</v>
      </c>
      <c r="D10" s="5"/>
    </row>
    <row r="11" spans="3:4">
      <c r="C11" s="32" t="s">
        <v>110</v>
      </c>
      <c r="D11" s="5"/>
    </row>
    <row r="12" spans="3:4">
      <c r="C12" s="32" t="s">
        <v>113</v>
      </c>
      <c r="D12" s="5"/>
    </row>
    <row r="13" spans="3:4">
      <c r="C13" s="33" t="s">
        <v>105</v>
      </c>
      <c r="D13" s="5"/>
    </row>
    <row r="14" spans="3:4">
      <c r="C14" s="33" t="s">
        <v>106</v>
      </c>
      <c r="D14" s="5"/>
    </row>
    <row r="15" spans="3:4" ht="15.75" thickBot="1">
      <c r="C15" s="34" t="s">
        <v>107</v>
      </c>
      <c r="D15" s="5"/>
    </row>
    <row r="16" spans="3:4">
      <c r="C16" s="35" t="s">
        <v>9</v>
      </c>
      <c r="D16" s="9">
        <f>SUBTOTAL(109,Tableau5[nombre d''heures estimé / an])</f>
        <v>0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D6"/>
  <sheetViews>
    <sheetView workbookViewId="0">
      <selection activeCell="D4" sqref="D4"/>
    </sheetView>
  </sheetViews>
  <sheetFormatPr baseColWidth="10" defaultRowHeight="15"/>
  <cols>
    <col min="3" max="3" width="24.28515625" bestFit="1" customWidth="1"/>
    <col min="4" max="4" width="28.7109375" customWidth="1"/>
  </cols>
  <sheetData>
    <row r="4" spans="3:4" ht="26.25" thickBot="1">
      <c r="C4" s="14" t="s">
        <v>0</v>
      </c>
      <c r="D4" s="8" t="s">
        <v>180</v>
      </c>
    </row>
    <row r="5" spans="3:4" ht="15.75" thickBot="1">
      <c r="C5" s="36" t="s">
        <v>179</v>
      </c>
      <c r="D5" s="12"/>
    </row>
    <row r="6" spans="3:4">
      <c r="C6" s="35" t="s">
        <v>9</v>
      </c>
      <c r="D6" s="9">
        <f>SUBTOTAL(109,Tableau58[nombre d''heures estimé / an])</f>
        <v>0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D15"/>
  <sheetViews>
    <sheetView tabSelected="1" workbookViewId="0">
      <selection activeCell="I19" sqref="I19"/>
    </sheetView>
  </sheetViews>
  <sheetFormatPr baseColWidth="10" defaultRowHeight="15"/>
  <cols>
    <col min="3" max="3" width="26.85546875" bestFit="1" customWidth="1"/>
    <col min="4" max="4" width="28.85546875" bestFit="1" customWidth="1"/>
  </cols>
  <sheetData>
    <row r="4" spans="3:4" ht="15.75" thickBot="1">
      <c r="C4" s="17" t="s">
        <v>0</v>
      </c>
      <c r="D4" s="8" t="s">
        <v>180</v>
      </c>
    </row>
    <row r="5" spans="3:4">
      <c r="C5" s="37" t="s">
        <v>114</v>
      </c>
      <c r="D5" s="1"/>
    </row>
    <row r="6" spans="3:4">
      <c r="C6" s="15" t="s">
        <v>115</v>
      </c>
      <c r="D6" s="1"/>
    </row>
    <row r="7" spans="3:4">
      <c r="C7" s="16" t="s">
        <v>116</v>
      </c>
      <c r="D7" s="1"/>
    </row>
    <row r="8" spans="3:4">
      <c r="C8" s="16" t="s">
        <v>117</v>
      </c>
      <c r="D8" s="1"/>
    </row>
    <row r="9" spans="3:4">
      <c r="C9" s="16" t="s">
        <v>118</v>
      </c>
      <c r="D9" s="1"/>
    </row>
    <row r="10" spans="3:4">
      <c r="C10" s="16" t="s">
        <v>119</v>
      </c>
      <c r="D10" s="1"/>
    </row>
    <row r="11" spans="3:4">
      <c r="C11" s="16" t="s">
        <v>120</v>
      </c>
      <c r="D11" s="1"/>
    </row>
    <row r="12" spans="3:4">
      <c r="C12" s="16" t="s">
        <v>121</v>
      </c>
      <c r="D12" s="1"/>
    </row>
    <row r="13" spans="3:4">
      <c r="C13" s="16" t="s">
        <v>122</v>
      </c>
      <c r="D13" s="1"/>
    </row>
    <row r="14" spans="3:4" ht="15.75" thickBot="1">
      <c r="C14" s="38" t="s">
        <v>123</v>
      </c>
      <c r="D14" s="18"/>
    </row>
    <row r="15" spans="3:4">
      <c r="C15" s="39" t="s">
        <v>9</v>
      </c>
      <c r="D15" s="19">
        <f>SUBTOTAL(109,Tableau6[nombre d''heures estimé / an])</f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DGA-TT BOURGES</vt:lpstr>
      <vt:lpstr>EMB BOURGES</vt:lpstr>
      <vt:lpstr>BA 702 AVORD</vt:lpstr>
      <vt:lpstr>DMD 58 NEVERS</vt:lpstr>
      <vt:lpstr>EPMU SAVIGNY</vt:lpstr>
      <vt:lpstr>SH Henrichemont</vt:lpstr>
      <vt:lpstr>CTM ROSNAY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2025-07-01T10:07:29Z</dcterms:modified>
</cp:coreProperties>
</file>